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inweis" sheetId="1" r:id="rId1"/>
    <sheet name="Vorblatt" sheetId="2" r:id="rId2"/>
    <sheet name="Zahlenmäßiger Nachweis" sheetId="3" r:id="rId3"/>
    <sheet name="Ausgaben" sheetId="4" r:id="rId4"/>
    <sheet name="Einnahmen" sheetId="5" r:id="rId5"/>
  </sheets>
  <definedNames/>
  <calcPr fullCalcOnLoad="1"/>
</workbook>
</file>

<file path=xl/sharedStrings.xml><?xml version="1.0" encoding="utf-8"?>
<sst xmlns="http://schemas.openxmlformats.org/spreadsheetml/2006/main" count="207" uniqueCount="146">
  <si>
    <t>Verwendungsnachweis</t>
  </si>
  <si>
    <t>Zwischennachweis</t>
  </si>
  <si>
    <t>Vorsteuerabzugsberechtigt</t>
  </si>
  <si>
    <t>Nicht vorsteuerabzugsberechtigt</t>
  </si>
  <si>
    <t>Zuwendungsbescheid des Berliner Projektfonds Kulturelle Bildung - Geschäftsstelle Kulturprojekte Berlin GmbH</t>
  </si>
  <si>
    <t>vom: (Datum)</t>
  </si>
  <si>
    <t>Projekt Nr. / Bearbeiter(in)</t>
  </si>
  <si>
    <t>Empfänger(in) der Zuwendung:</t>
  </si>
  <si>
    <t>Bestätigungen:</t>
  </si>
  <si>
    <t>Es wird bestätigt, dass</t>
  </si>
  <si>
    <t xml:space="preserve"> - die Eintragungen und der Abschluss richtig und vollständig sind,</t>
  </si>
  <si>
    <t xml:space="preserve"> - die Ausgaben notwendig waren,</t>
  </si>
  <si>
    <t xml:space="preserve"> - wirtschaftlich und sparsam verfahren worden ist und</t>
  </si>
  <si>
    <t xml:space="preserve"> - die Angaben mit den Büchern und Belegen übereinstimmen.</t>
  </si>
  <si>
    <t>Datum</t>
  </si>
  <si>
    <t>Unterschrift</t>
  </si>
  <si>
    <t>_______________</t>
  </si>
  <si>
    <t>_________________________________</t>
  </si>
  <si>
    <r>
      <t xml:space="preserve">I. </t>
    </r>
    <r>
      <rPr>
        <b/>
        <u val="single"/>
        <sz val="14"/>
        <rFont val="Arial"/>
        <family val="2"/>
      </rPr>
      <t>Sachbericht</t>
    </r>
  </si>
  <si>
    <t>__________   Anlagen</t>
  </si>
  <si>
    <t>(Die Positionen des Finanzierungsplans sind für jeden Zuwendungsempfänger individuell festzulegen.)</t>
  </si>
  <si>
    <t xml:space="preserve">Position des Finanzierungsplans </t>
  </si>
  <si>
    <t>Einzahlung [€] (centgenau!)</t>
  </si>
  <si>
    <t>Auszahlung [€] (centgenau!)</t>
  </si>
  <si>
    <t>Ansätze lt. Finanzierungsplan [€] (centgenau!)</t>
  </si>
  <si>
    <t>1. Personalausgaben (Summe)</t>
  </si>
  <si>
    <t>2. Sachausgaben (Summe)</t>
  </si>
  <si>
    <t>Büromaterial</t>
  </si>
  <si>
    <t>Porto</t>
  </si>
  <si>
    <t>Werbekosten</t>
  </si>
  <si>
    <t>Gebühren</t>
  </si>
  <si>
    <t>III. Finanzierungssaldo</t>
  </si>
  <si>
    <t>Überschuss (+) oder Fehlbetrag (-)</t>
  </si>
  <si>
    <t>Belegübersicht Auszahlungen</t>
  </si>
  <si>
    <t>(Primär nach Position des Finanzierungsplans, sekundär - d.h. innerhalb der jeweiligen Finanzierungs-</t>
  </si>
  <si>
    <t>planposition - chronologisch gliedern.)</t>
  </si>
  <si>
    <t>Lfd. Nr.</t>
  </si>
  <si>
    <t>Tag der Zahlung</t>
  </si>
  <si>
    <t>Empfänger</t>
  </si>
  <si>
    <t>Art bzw. Grund der Zahlung (entsprechend den Positionen des Finanzierungsplans)</t>
  </si>
  <si>
    <t>Zahlbetrag [€]
(centgenau!)</t>
  </si>
  <si>
    <t>Plan</t>
  </si>
  <si>
    <t>Personalkosten</t>
  </si>
  <si>
    <t>Sachkosten</t>
  </si>
  <si>
    <t>Deutsche Post</t>
  </si>
  <si>
    <t>O2 Germany</t>
  </si>
  <si>
    <t>Boesner GmbH</t>
  </si>
  <si>
    <t>div. Materialien</t>
  </si>
  <si>
    <t>Otto Ebeling gmbH</t>
  </si>
  <si>
    <t>Künstlermagazin</t>
  </si>
  <si>
    <t>Farben</t>
  </si>
  <si>
    <t>Künstlerbedarf Koschel</t>
  </si>
  <si>
    <t xml:space="preserve">Bauhaus GmbH </t>
  </si>
  <si>
    <t>Commerzbank</t>
  </si>
  <si>
    <t>Gebühren Summe</t>
  </si>
  <si>
    <t>Belegübersicht Einzahlungen</t>
  </si>
  <si>
    <t>(ggf.) Beleg-nummer</t>
  </si>
  <si>
    <t>Einzahler</t>
  </si>
  <si>
    <t>Förderung</t>
  </si>
  <si>
    <t>Produktionsleitung, Koordination</t>
  </si>
  <si>
    <t>Max Mustermann</t>
  </si>
  <si>
    <t>Summe</t>
  </si>
  <si>
    <t>Petra Mustermann</t>
  </si>
  <si>
    <t>Summe Personalkosten</t>
  </si>
  <si>
    <t>Printus</t>
  </si>
  <si>
    <t>Karstadt</t>
  </si>
  <si>
    <t>Flyerdruck</t>
  </si>
  <si>
    <t>Laserline</t>
  </si>
  <si>
    <t>Plakate</t>
  </si>
  <si>
    <t>Einladungskarten</t>
  </si>
  <si>
    <t>Gesamtausgaben</t>
  </si>
  <si>
    <t>Summe Sachkosten</t>
  </si>
  <si>
    <t>ggf. Beleg Nr.</t>
  </si>
  <si>
    <t>Eigenmittel</t>
  </si>
  <si>
    <t>Stiftung</t>
  </si>
  <si>
    <t>Sponsoring</t>
  </si>
  <si>
    <t>1. Mittelabruf</t>
  </si>
  <si>
    <t>letzter Mittelabruf</t>
  </si>
  <si>
    <t>1. Einnahmen aus Eintrittskarten (Summe)</t>
  </si>
  <si>
    <t>3. Stiftung</t>
  </si>
  <si>
    <t>Einnahmen Eintrittskarten</t>
  </si>
  <si>
    <t>Gesamteinnahmen</t>
  </si>
  <si>
    <t>Z 1000-090/00   Frau Petra Klapstein</t>
  </si>
  <si>
    <t>Adresse</t>
  </si>
  <si>
    <t>Beispiel Verwendungsnachweis</t>
  </si>
  <si>
    <t>dieser Verwendungsnachweis wurde auf Grundlage des auf der Homepage befindlichen</t>
  </si>
  <si>
    <t xml:space="preserve">Sollten Sie weitere Fragen zu Ihrer Abrechnung haben, erreichen Sie mich telefonisch </t>
  </si>
  <si>
    <t>Viel Erfolg für Ihr Projekt!</t>
  </si>
  <si>
    <t>Viele Grüße</t>
  </si>
  <si>
    <t>Petra Klapstein</t>
  </si>
  <si>
    <t>Liebe Zuwendungsempfänger/Innen und Projektleiter/Innen,</t>
  </si>
  <si>
    <t>des Zuwendungs- und eventuell Änderungsbescheids</t>
  </si>
  <si>
    <t>Produktionsleitung/ Koordination</t>
  </si>
  <si>
    <t>Coleitung</t>
  </si>
  <si>
    <t>Erstellung Dokumentation</t>
  </si>
  <si>
    <t>Telefon</t>
  </si>
  <si>
    <t>Workshopmaterial</t>
  </si>
  <si>
    <t>Dokumentation</t>
  </si>
  <si>
    <t>2. Eigenmittel</t>
  </si>
  <si>
    <t>4. Sponsoren</t>
  </si>
  <si>
    <t>6. Berliner Projektfonds Kulturelle Bildung</t>
  </si>
  <si>
    <t>Honorar August</t>
  </si>
  <si>
    <t>Honorar September</t>
  </si>
  <si>
    <t>Klara Klärchen</t>
  </si>
  <si>
    <t>Karl Otto</t>
  </si>
  <si>
    <t>Honorar Oktober</t>
  </si>
  <si>
    <t>Druckerpapier, Patronen, etc.</t>
  </si>
  <si>
    <t>Stifte, Folien, Briefumschläge etc.</t>
  </si>
  <si>
    <t>Office Discount</t>
  </si>
  <si>
    <t>Patronen, Papier, Klebezettel etc.</t>
  </si>
  <si>
    <t xml:space="preserve">Telefonabrechnung August </t>
  </si>
  <si>
    <t xml:space="preserve">Telefonabrechnung Oktober </t>
  </si>
  <si>
    <t xml:space="preserve">Telefonabrechnung September </t>
  </si>
  <si>
    <t>Pastellfarben, Papier</t>
  </si>
  <si>
    <t>Porto- /Versandkosten</t>
  </si>
  <si>
    <t xml:space="preserve">Druckerei Ohne Namen  </t>
  </si>
  <si>
    <t>Media Markt</t>
  </si>
  <si>
    <t>DVDs, Labelpapier, DVD Hüllen etc.</t>
  </si>
  <si>
    <t>Druckerei No Name</t>
  </si>
  <si>
    <t xml:space="preserve">Druck Broschüre </t>
  </si>
  <si>
    <t>Kontogebühren August</t>
  </si>
  <si>
    <t>Kontogebühren September</t>
  </si>
  <si>
    <t>Kontogebühren Oktober</t>
  </si>
  <si>
    <t>Zahlungsempfänger</t>
  </si>
  <si>
    <t>Berliner Projektfonds Kulturelle Bildung</t>
  </si>
  <si>
    <t>Verkauf Eintrittskarten</t>
  </si>
  <si>
    <t>Wassermann</t>
  </si>
  <si>
    <t>Projektförderung</t>
  </si>
  <si>
    <t>Mensch</t>
  </si>
  <si>
    <t>Sparkasse Spandau</t>
  </si>
  <si>
    <t>Zeichenstation Mücke</t>
  </si>
  <si>
    <t>Kulturprojekte Berlin</t>
  </si>
  <si>
    <t>Kosten- und Finanzierungsplans erstellt und dient als Beispiel-Vorlage für Ihr Projekt!</t>
  </si>
  <si>
    <t>III. Belegübersichten bei Projektförderung gem. Nr. 10.2. AV § 44 LHO bzw. gem. Nr. 6.2.2  ANBest-P</t>
  </si>
  <si>
    <t>5. externe Förderprogramme</t>
  </si>
  <si>
    <t>künstlerische oder pädagogische Mitarbeit</t>
  </si>
  <si>
    <t>Buchhaltung</t>
  </si>
  <si>
    <t>Lisa Lustig</t>
  </si>
  <si>
    <r>
      <t xml:space="preserve">II. </t>
    </r>
    <r>
      <rPr>
        <b/>
        <u val="single"/>
        <sz val="10"/>
        <rFont val="Arial"/>
        <family val="2"/>
      </rPr>
      <t>Zahlenmäßiger Nachweis bei Projektförderung gem. Nr. 10.2. AV</t>
    </r>
    <r>
      <rPr>
        <b/>
        <sz val="10"/>
        <rFont val="Arial"/>
        <family val="2"/>
      </rPr>
      <t xml:space="preserve"> § 44 LHO</t>
    </r>
  </si>
  <si>
    <r>
      <t xml:space="preserve"> </t>
    </r>
    <r>
      <rPr>
        <b/>
        <u val="single"/>
        <sz val="10"/>
        <rFont val="Arial"/>
        <family val="2"/>
      </rPr>
      <t xml:space="preserve"> bzw. gem. Nr. 6.2.2 ANBest-P</t>
    </r>
  </si>
  <si>
    <r>
      <t>I. Ausgaben</t>
    </r>
    <r>
      <rPr>
        <sz val="10"/>
        <rFont val="Arial"/>
        <family val="2"/>
      </rPr>
      <t xml:space="preserve"> (Summe)</t>
    </r>
  </si>
  <si>
    <r>
      <t>II. Einnahmen</t>
    </r>
    <r>
      <rPr>
        <sz val="10"/>
        <rFont val="Arial"/>
        <family val="2"/>
      </rPr>
      <t xml:space="preserve"> (Summe)</t>
    </r>
  </si>
  <si>
    <t xml:space="preserve">Honorar </t>
  </si>
  <si>
    <t>in der Zeit von 8:30 bis 15:30 Uhr unter der Telefonnummer 030/247 49-805 oder per E-Mail</t>
  </si>
  <si>
    <t>p.klapstein@kulturprojekte.berlin</t>
  </si>
  <si>
    <t>KSK Gebühren 2018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</si>
</sst>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3"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4"/>
      <name val="Arial Black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5ADC5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41" fontId="0" fillId="0" borderId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14" fontId="0" fillId="0" borderId="14" xfId="0" applyNumberFormat="1" applyBorder="1" applyAlignment="1">
      <alignment/>
    </xf>
    <xf numFmtId="0" fontId="0" fillId="0" borderId="14" xfId="0" applyFont="1" applyBorder="1" applyAlignment="1">
      <alignment/>
    </xf>
    <xf numFmtId="0" fontId="7" fillId="0" borderId="14" xfId="0" applyFont="1" applyBorder="1" applyAlignment="1">
      <alignment horizontal="right"/>
    </xf>
    <xf numFmtId="4" fontId="0" fillId="0" borderId="14" xfId="0" applyNumberForma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4" fontId="7" fillId="0" borderId="14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 horizontal="left"/>
    </xf>
    <xf numFmtId="0" fontId="3" fillId="0" borderId="16" xfId="0" applyFont="1" applyBorder="1" applyAlignment="1">
      <alignment vertical="top" wrapText="1"/>
    </xf>
    <xf numFmtId="4" fontId="0" fillId="0" borderId="14" xfId="0" applyNumberFormat="1" applyBorder="1" applyAlignment="1">
      <alignment horizontal="center" vertical="top" wrapText="1"/>
    </xf>
    <xf numFmtId="4" fontId="4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0" fillId="0" borderId="14" xfId="0" applyNumberForma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14" fontId="0" fillId="0" borderId="22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14" fontId="0" fillId="0" borderId="22" xfId="0" applyNumberFormat="1" applyBorder="1" applyAlignment="1">
      <alignment/>
    </xf>
    <xf numFmtId="0" fontId="7" fillId="0" borderId="22" xfId="0" applyFont="1" applyBorder="1" applyAlignment="1">
      <alignment horizontal="right"/>
    </xf>
    <xf numFmtId="14" fontId="4" fillId="0" borderId="22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4" fontId="3" fillId="0" borderId="26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0" borderId="10" xfId="0" applyBorder="1" applyAlignment="1">
      <alignment vertical="top"/>
    </xf>
    <xf numFmtId="0" fontId="4" fillId="0" borderId="27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14" xfId="0" applyFont="1" applyBorder="1" applyAlignment="1">
      <alignment horizontal="left"/>
    </xf>
    <xf numFmtId="14" fontId="4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14" fontId="3" fillId="0" borderId="14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28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4" fontId="7" fillId="0" borderId="29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4" fillId="0" borderId="29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0" fillId="0" borderId="31" xfId="0" applyNumberFormat="1" applyBorder="1" applyAlignment="1">
      <alignment horizontal="center" vertical="top" wrapText="1"/>
    </xf>
    <xf numFmtId="4" fontId="0" fillId="0" borderId="29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32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4" fontId="0" fillId="0" borderId="34" xfId="0" applyNumberFormat="1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" fontId="0" fillId="0" borderId="37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3" fillId="0" borderId="37" xfId="0" applyNumberFormat="1" applyFont="1" applyBorder="1" applyAlignment="1">
      <alignment/>
    </xf>
    <xf numFmtId="0" fontId="0" fillId="0" borderId="37" xfId="0" applyFill="1" applyBorder="1" applyAlignment="1">
      <alignment/>
    </xf>
    <xf numFmtId="0" fontId="0" fillId="0" borderId="36" xfId="0" applyFill="1" applyBorder="1" applyAlignment="1">
      <alignment/>
    </xf>
    <xf numFmtId="4" fontId="3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40" xfId="0" applyFont="1" applyBorder="1" applyAlignment="1">
      <alignment horizontal="right"/>
    </xf>
    <xf numFmtId="4" fontId="3" fillId="0" borderId="40" xfId="0" applyNumberFormat="1" applyFont="1" applyBorder="1" applyAlignment="1">
      <alignment/>
    </xf>
    <xf numFmtId="4" fontId="3" fillId="0" borderId="41" xfId="0" applyNumberFormat="1" applyFont="1" applyBorder="1" applyAlignment="1">
      <alignment/>
    </xf>
    <xf numFmtId="0" fontId="0" fillId="0" borderId="42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4" fontId="0" fillId="0" borderId="42" xfId="0" applyNumberFormat="1" applyBorder="1" applyAlignment="1">
      <alignment horizontal="left"/>
    </xf>
    <xf numFmtId="14" fontId="0" fillId="0" borderId="43" xfId="0" applyNumberFormat="1" applyBorder="1" applyAlignment="1">
      <alignment horizontal="left"/>
    </xf>
    <xf numFmtId="14" fontId="0" fillId="0" borderId="44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top"/>
    </xf>
    <xf numFmtId="0" fontId="0" fillId="0" borderId="0" xfId="0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8" xfId="0" applyFont="1" applyBorder="1" applyAlignment="1">
      <alignment/>
    </xf>
    <xf numFmtId="0" fontId="3" fillId="0" borderId="43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51" xfId="0" applyFont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4" fontId="3" fillId="34" borderId="51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2" xfId="0" applyFont="1" applyFill="1" applyBorder="1" applyAlignment="1">
      <alignment/>
    </xf>
    <xf numFmtId="4" fontId="0" fillId="0" borderId="52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3" xfId="0" applyFont="1" applyFill="1" applyBorder="1" applyAlignment="1">
      <alignment/>
    </xf>
    <xf numFmtId="4" fontId="0" fillId="0" borderId="5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54" xfId="0" applyNumberFormat="1" applyFont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51" xfId="0" applyFont="1" applyFill="1" applyBorder="1" applyAlignment="1">
      <alignment horizontal="center"/>
    </xf>
    <xf numFmtId="0" fontId="0" fillId="34" borderId="45" xfId="0" applyFont="1" applyFill="1" applyBorder="1" applyAlignment="1">
      <alignment/>
    </xf>
    <xf numFmtId="4" fontId="0" fillId="0" borderId="5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33" borderId="0" xfId="0" applyFill="1" applyAlignment="1">
      <alignment horizontal="left"/>
    </xf>
    <xf numFmtId="0" fontId="10" fillId="33" borderId="0" xfId="47" applyFill="1" applyAlignment="1" applyProtection="1">
      <alignment horizontal="left"/>
      <protection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2" fillId="34" borderId="55" xfId="0" applyFont="1" applyFill="1" applyBorder="1" applyAlignment="1">
      <alignment horizontal="left" vertical="center" indent="3"/>
    </xf>
    <xf numFmtId="0" fontId="2" fillId="34" borderId="43" xfId="0" applyFont="1" applyFill="1" applyBorder="1" applyAlignment="1">
      <alignment horizontal="left" vertical="center" indent="3"/>
    </xf>
    <xf numFmtId="0" fontId="2" fillId="34" borderId="56" xfId="0" applyFont="1" applyFill="1" applyBorder="1" applyAlignment="1">
      <alignment horizontal="left" vertical="center" indent="3"/>
    </xf>
    <xf numFmtId="0" fontId="2" fillId="34" borderId="46" xfId="0" applyFont="1" applyFill="1" applyBorder="1" applyAlignment="1">
      <alignment horizontal="left" vertical="center" indent="3"/>
    </xf>
    <xf numFmtId="0" fontId="2" fillId="34" borderId="10" xfId="0" applyFont="1" applyFill="1" applyBorder="1" applyAlignment="1">
      <alignment horizontal="left" vertical="center" indent="3"/>
    </xf>
    <xf numFmtId="0" fontId="2" fillId="34" borderId="57" xfId="0" applyFont="1" applyFill="1" applyBorder="1" applyAlignment="1">
      <alignment horizontal="left" vertical="center" indent="3"/>
    </xf>
    <xf numFmtId="0" fontId="2" fillId="34" borderId="0" xfId="0" applyFont="1" applyFill="1" applyBorder="1" applyAlignment="1">
      <alignment horizontal="left" vertical="center" indent="3"/>
    </xf>
    <xf numFmtId="0" fontId="2" fillId="34" borderId="47" xfId="0" applyFont="1" applyFill="1" applyBorder="1" applyAlignment="1">
      <alignment horizontal="left" vertical="center" indent="3"/>
    </xf>
    <xf numFmtId="0" fontId="2" fillId="34" borderId="12" xfId="0" applyFont="1" applyFill="1" applyBorder="1" applyAlignment="1">
      <alignment horizontal="left" vertical="center" indent="3"/>
    </xf>
    <xf numFmtId="0" fontId="12" fillId="0" borderId="0" xfId="0" applyFont="1" applyBorder="1" applyAlignment="1">
      <alignment horizont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2400300</xdr:colOff>
      <xdr:row>6</xdr:row>
      <xdr:rowOff>19050</xdr:rowOff>
    </xdr:from>
    <xdr:to>
      <xdr:col>2</xdr:col>
      <xdr:colOff>1295400</xdr:colOff>
      <xdr:row>22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2876550" y="1314450"/>
          <a:ext cx="1295400" cy="2695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2400300</xdr:colOff>
      <xdr:row>5</xdr:row>
      <xdr:rowOff>466725</xdr:rowOff>
    </xdr:from>
    <xdr:to>
      <xdr:col>3</xdr:col>
      <xdr:colOff>9525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2876550" y="1276350"/>
          <a:ext cx="1314450" cy="2781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1104900</xdr:colOff>
      <xdr:row>31</xdr:row>
      <xdr:rowOff>9525</xdr:rowOff>
    </xdr:to>
    <xdr:sp>
      <xdr:nvSpPr>
        <xdr:cNvPr id="3" name="Line 3"/>
        <xdr:cNvSpPr>
          <a:spLocks/>
        </xdr:cNvSpPr>
      </xdr:nvSpPr>
      <xdr:spPr>
        <a:xfrm>
          <a:off x="4181475" y="4067175"/>
          <a:ext cx="1104900" cy="1304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1104900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181475" y="4057650"/>
          <a:ext cx="1104900" cy="1304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2400300</xdr:colOff>
      <xdr:row>6</xdr:row>
      <xdr:rowOff>19050</xdr:rowOff>
    </xdr:from>
    <xdr:to>
      <xdr:col>2</xdr:col>
      <xdr:colOff>1295400</xdr:colOff>
      <xdr:row>22</xdr:row>
      <xdr:rowOff>123825</xdr:rowOff>
    </xdr:to>
    <xdr:sp>
      <xdr:nvSpPr>
        <xdr:cNvPr id="5" name="Line 1"/>
        <xdr:cNvSpPr>
          <a:spLocks/>
        </xdr:cNvSpPr>
      </xdr:nvSpPr>
      <xdr:spPr>
        <a:xfrm flipH="1">
          <a:off x="2876550" y="1314450"/>
          <a:ext cx="1295400" cy="2695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2400300</xdr:colOff>
      <xdr:row>5</xdr:row>
      <xdr:rowOff>466725</xdr:rowOff>
    </xdr:from>
    <xdr:to>
      <xdr:col>3</xdr:col>
      <xdr:colOff>9525</xdr:colOff>
      <xdr:row>23</xdr:row>
      <xdr:rowOff>0</xdr:rowOff>
    </xdr:to>
    <xdr:sp>
      <xdr:nvSpPr>
        <xdr:cNvPr id="6" name="Line 2"/>
        <xdr:cNvSpPr>
          <a:spLocks/>
        </xdr:cNvSpPr>
      </xdr:nvSpPr>
      <xdr:spPr>
        <a:xfrm>
          <a:off x="2876550" y="1276350"/>
          <a:ext cx="1314450" cy="2781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1104900</xdr:colOff>
      <xdr:row>31</xdr:row>
      <xdr:rowOff>9525</xdr:rowOff>
    </xdr:to>
    <xdr:sp>
      <xdr:nvSpPr>
        <xdr:cNvPr id="7" name="Line 3"/>
        <xdr:cNvSpPr>
          <a:spLocks/>
        </xdr:cNvSpPr>
      </xdr:nvSpPr>
      <xdr:spPr>
        <a:xfrm>
          <a:off x="4181475" y="4067175"/>
          <a:ext cx="1104900" cy="1304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1104900</xdr:colOff>
      <xdr:row>31</xdr:row>
      <xdr:rowOff>0</xdr:rowOff>
    </xdr:to>
    <xdr:sp>
      <xdr:nvSpPr>
        <xdr:cNvPr id="8" name="Line 4"/>
        <xdr:cNvSpPr>
          <a:spLocks/>
        </xdr:cNvSpPr>
      </xdr:nvSpPr>
      <xdr:spPr>
        <a:xfrm flipH="1">
          <a:off x="4181475" y="4057650"/>
          <a:ext cx="1104900" cy="1304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.klapstein@kulturprojekte.berlin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22" sqref="B22"/>
    </sheetView>
  </sheetViews>
  <sheetFormatPr defaultColWidth="11.421875" defaultRowHeight="12.75"/>
  <cols>
    <col min="7" max="7" width="12.421875" style="0" customWidth="1"/>
  </cols>
  <sheetData>
    <row r="1" ht="15.75">
      <c r="A1" s="56"/>
    </row>
    <row r="5" spans="1:7" ht="22.5">
      <c r="A5" s="161" t="s">
        <v>84</v>
      </c>
      <c r="B5" s="161"/>
      <c r="C5" s="161"/>
      <c r="D5" s="161"/>
      <c r="E5" s="161"/>
      <c r="F5" s="161"/>
      <c r="G5" s="161"/>
    </row>
    <row r="6" spans="1:7" ht="12.75">
      <c r="A6" s="57"/>
      <c r="B6" s="57"/>
      <c r="C6" s="57"/>
      <c r="D6" s="57"/>
      <c r="E6" s="57"/>
      <c r="F6" s="57"/>
      <c r="G6" s="57"/>
    </row>
    <row r="7" spans="1:7" ht="12.75">
      <c r="A7" s="162" t="s">
        <v>90</v>
      </c>
      <c r="B7" s="162"/>
      <c r="C7" s="162"/>
      <c r="D7" s="162"/>
      <c r="E7" s="162"/>
      <c r="F7" s="57"/>
      <c r="G7" s="57"/>
    </row>
    <row r="8" spans="1:7" ht="12.75">
      <c r="A8" s="57"/>
      <c r="B8" s="57"/>
      <c r="C8" s="57"/>
      <c r="D8" s="57"/>
      <c r="E8" s="57"/>
      <c r="F8" s="57"/>
      <c r="G8" s="57"/>
    </row>
    <row r="9" spans="1:7" ht="12.75">
      <c r="A9" s="162" t="s">
        <v>85</v>
      </c>
      <c r="B9" s="162"/>
      <c r="C9" s="162"/>
      <c r="D9" s="162"/>
      <c r="E9" s="162"/>
      <c r="F9" s="162"/>
      <c r="G9" s="162"/>
    </row>
    <row r="10" spans="1:7" ht="12.75">
      <c r="A10" s="162" t="s">
        <v>132</v>
      </c>
      <c r="B10" s="162"/>
      <c r="C10" s="162"/>
      <c r="D10" s="162"/>
      <c r="E10" s="162"/>
      <c r="F10" s="162"/>
      <c r="G10" s="162"/>
    </row>
    <row r="11" spans="1:7" ht="12.75">
      <c r="A11" s="57"/>
      <c r="B11" s="57"/>
      <c r="C11" s="57"/>
      <c r="D11" s="57"/>
      <c r="E11" s="57"/>
      <c r="F11" s="57"/>
      <c r="G11" s="57"/>
    </row>
    <row r="12" spans="1:7" ht="12.75">
      <c r="A12" s="159" t="s">
        <v>86</v>
      </c>
      <c r="B12" s="159"/>
      <c r="C12" s="159"/>
      <c r="D12" s="159"/>
      <c r="E12" s="159"/>
      <c r="F12" s="159"/>
      <c r="G12" s="159"/>
    </row>
    <row r="13" spans="1:7" ht="12.75">
      <c r="A13" s="159" t="s">
        <v>143</v>
      </c>
      <c r="B13" s="159"/>
      <c r="C13" s="159"/>
      <c r="D13" s="159"/>
      <c r="E13" s="159"/>
      <c r="F13" s="159"/>
      <c r="G13" s="159"/>
    </row>
    <row r="14" spans="1:7" ht="12.75">
      <c r="A14" s="160" t="s">
        <v>144</v>
      </c>
      <c r="B14" s="159"/>
      <c r="C14" s="159"/>
      <c r="D14" s="159"/>
      <c r="E14" s="159"/>
      <c r="F14" s="159"/>
      <c r="G14" s="159"/>
    </row>
    <row r="15" spans="1:7" ht="12.75">
      <c r="A15" s="57"/>
      <c r="B15" s="57"/>
      <c r="C15" s="57"/>
      <c r="D15" s="57"/>
      <c r="E15" s="57"/>
      <c r="F15" s="57"/>
      <c r="G15" s="57"/>
    </row>
    <row r="16" spans="1:7" ht="12.75">
      <c r="A16" s="57" t="s">
        <v>87</v>
      </c>
      <c r="B16" s="57"/>
      <c r="C16" s="57"/>
      <c r="D16" s="57"/>
      <c r="E16" s="57"/>
      <c r="F16" s="57"/>
      <c r="G16" s="57"/>
    </row>
    <row r="17" spans="1:7" ht="12.75">
      <c r="A17" s="57"/>
      <c r="B17" s="57"/>
      <c r="C17" s="57"/>
      <c r="D17" s="57"/>
      <c r="E17" s="57"/>
      <c r="F17" s="57"/>
      <c r="G17" s="57"/>
    </row>
    <row r="18" spans="1:7" ht="12.75">
      <c r="A18" s="57" t="s">
        <v>88</v>
      </c>
      <c r="B18" s="57"/>
      <c r="C18" s="57"/>
      <c r="D18" s="57"/>
      <c r="E18" s="57"/>
      <c r="F18" s="57"/>
      <c r="G18" s="57"/>
    </row>
    <row r="19" spans="1:7" ht="12.75">
      <c r="A19" s="58" t="s">
        <v>89</v>
      </c>
      <c r="B19" s="57"/>
      <c r="C19" s="57"/>
      <c r="D19" s="57"/>
      <c r="E19" s="57"/>
      <c r="F19" s="57"/>
      <c r="G19" s="57"/>
    </row>
  </sheetData>
  <sheetProtection/>
  <mergeCells count="7">
    <mergeCell ref="A13:G13"/>
    <mergeCell ref="A14:G14"/>
    <mergeCell ref="A5:G5"/>
    <mergeCell ref="A9:G9"/>
    <mergeCell ref="A10:G10"/>
    <mergeCell ref="A7:E7"/>
    <mergeCell ref="A12:G12"/>
  </mergeCells>
  <hyperlinks>
    <hyperlink ref="A14" r:id="rId1" display="p.klapstein@kulturprojekte.berlin"/>
  </hyperlinks>
  <printOptions/>
  <pageMargins left="0.7874015748031497" right="0.5905511811023623" top="0.984251968503937" bottom="0.984251968503937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0.57421875" style="117" customWidth="1"/>
    <col min="2" max="3" width="10.57421875" style="0" customWidth="1"/>
    <col min="4" max="4" width="33.7109375" style="0" customWidth="1"/>
  </cols>
  <sheetData>
    <row r="1" spans="6:7" ht="12.75">
      <c r="F1" s="1"/>
      <c r="G1" s="2"/>
    </row>
    <row r="2" ht="13.5" thickBot="1"/>
    <row r="3" spans="1:4" ht="18">
      <c r="A3" s="118"/>
      <c r="B3" s="3" t="s">
        <v>0</v>
      </c>
      <c r="C3" s="4"/>
      <c r="D3" s="5"/>
    </row>
    <row r="4" spans="1:4" ht="18.75" thickBot="1">
      <c r="A4" s="119"/>
      <c r="B4" s="6" t="s">
        <v>1</v>
      </c>
      <c r="C4" s="7"/>
      <c r="D4" s="8"/>
    </row>
    <row r="5" ht="13.5" thickBot="1"/>
    <row r="6" spans="1:4" ht="16.5" customHeight="1">
      <c r="A6" s="118"/>
      <c r="B6" s="4" t="s">
        <v>2</v>
      </c>
      <c r="C6" s="4"/>
      <c r="D6" s="5"/>
    </row>
    <row r="7" spans="1:4" ht="17.25" customHeight="1" thickBot="1">
      <c r="A7" s="119"/>
      <c r="B7" s="7" t="s">
        <v>3</v>
      </c>
      <c r="C7" s="7"/>
      <c r="D7" s="8"/>
    </row>
    <row r="8" spans="1:4" ht="12.75">
      <c r="A8" s="115"/>
      <c r="B8" s="9"/>
      <c r="C8" s="9"/>
      <c r="D8" s="9"/>
    </row>
    <row r="9" spans="1:4" ht="12.75">
      <c r="A9" s="115" t="s">
        <v>4</v>
      </c>
      <c r="B9" s="9"/>
      <c r="C9" s="9"/>
      <c r="D9" s="9"/>
    </row>
    <row r="10" spans="1:4" ht="13.5" thickBot="1">
      <c r="A10" s="115"/>
      <c r="B10" s="9"/>
      <c r="C10" s="9"/>
      <c r="D10" s="9"/>
    </row>
    <row r="11" spans="1:7" ht="20.25" customHeight="1" thickBot="1">
      <c r="A11" s="163" t="s">
        <v>5</v>
      </c>
      <c r="B11" s="164"/>
      <c r="C11" s="165"/>
      <c r="D11" s="112" t="s">
        <v>91</v>
      </c>
      <c r="E11" s="113"/>
      <c r="F11" s="113"/>
      <c r="G11" s="114"/>
    </row>
    <row r="12" spans="1:7" ht="13.5" thickBot="1">
      <c r="A12" s="120"/>
      <c r="B12" s="124"/>
      <c r="C12" s="124"/>
      <c r="D12" s="10"/>
      <c r="E12" s="9"/>
      <c r="F12" s="9"/>
      <c r="G12" s="9"/>
    </row>
    <row r="13" spans="1:7" ht="20.25" customHeight="1" thickBot="1">
      <c r="A13" s="163" t="s">
        <v>6</v>
      </c>
      <c r="B13" s="164"/>
      <c r="C13" s="165"/>
      <c r="D13" s="98" t="s">
        <v>82</v>
      </c>
      <c r="E13" s="99"/>
      <c r="F13" s="99"/>
      <c r="G13" s="100"/>
    </row>
    <row r="14" spans="1:4" ht="13.5" thickBot="1">
      <c r="A14" s="115"/>
      <c r="B14" s="115"/>
      <c r="C14" s="115"/>
      <c r="D14" s="9"/>
    </row>
    <row r="15" spans="1:7" ht="12.75">
      <c r="A15" s="166" t="s">
        <v>7</v>
      </c>
      <c r="B15" s="167"/>
      <c r="C15" s="167"/>
      <c r="D15" s="59" t="s">
        <v>83</v>
      </c>
      <c r="E15" s="101"/>
      <c r="F15" s="101"/>
      <c r="G15" s="102"/>
    </row>
    <row r="16" spans="1:7" ht="12.75">
      <c r="A16" s="168"/>
      <c r="B16" s="169"/>
      <c r="C16" s="169"/>
      <c r="D16" s="9"/>
      <c r="E16" s="103"/>
      <c r="F16" s="103"/>
      <c r="G16" s="104"/>
    </row>
    <row r="17" spans="1:7" ht="12.75">
      <c r="A17" s="168"/>
      <c r="B17" s="169"/>
      <c r="C17" s="169"/>
      <c r="D17" s="116"/>
      <c r="E17" s="103"/>
      <c r="F17" s="103"/>
      <c r="G17" s="104"/>
    </row>
    <row r="18" spans="1:7" ht="12.75">
      <c r="A18" s="168"/>
      <c r="B18" s="169"/>
      <c r="C18" s="169"/>
      <c r="D18" s="9"/>
      <c r="E18" s="103"/>
      <c r="F18" s="103"/>
      <c r="G18" s="104"/>
    </row>
    <row r="19" spans="1:7" ht="13.5" thickBot="1">
      <c r="A19" s="170"/>
      <c r="B19" s="171"/>
      <c r="C19" s="171"/>
      <c r="D19" s="7"/>
      <c r="E19" s="105"/>
      <c r="F19" s="105"/>
      <c r="G19" s="106"/>
    </row>
    <row r="20" spans="1:4" ht="12.75">
      <c r="A20" s="115"/>
      <c r="B20" s="9"/>
      <c r="C20" s="9"/>
      <c r="D20" s="9"/>
    </row>
    <row r="21" spans="1:4" ht="12.75">
      <c r="A21" s="115"/>
      <c r="B21" s="9"/>
      <c r="C21" s="9"/>
      <c r="D21" s="9"/>
    </row>
    <row r="22" ht="12.75">
      <c r="A22" s="121" t="s">
        <v>8</v>
      </c>
    </row>
    <row r="24" ht="12.75">
      <c r="A24" s="117" t="s">
        <v>9</v>
      </c>
    </row>
    <row r="25" ht="12.75">
      <c r="A25" s="117" t="s">
        <v>10</v>
      </c>
    </row>
    <row r="26" ht="12.75">
      <c r="A26" s="117" t="s">
        <v>11</v>
      </c>
    </row>
    <row r="27" ht="12.75">
      <c r="A27" s="117" t="s">
        <v>12</v>
      </c>
    </row>
    <row r="28" ht="12.75">
      <c r="A28" s="117" t="s">
        <v>13</v>
      </c>
    </row>
    <row r="30" spans="1:4" ht="12.75">
      <c r="A30" s="117" t="s">
        <v>14</v>
      </c>
      <c r="D30" t="s">
        <v>15</v>
      </c>
    </row>
    <row r="32" spans="1:4" ht="12.75">
      <c r="A32" s="122" t="s">
        <v>16</v>
      </c>
      <c r="B32" s="11"/>
      <c r="D32" s="11" t="s">
        <v>17</v>
      </c>
    </row>
    <row r="34" spans="1:4" ht="18">
      <c r="A34" s="123" t="s">
        <v>18</v>
      </c>
      <c r="B34" s="9"/>
      <c r="C34" s="9"/>
      <c r="D34" s="9"/>
    </row>
    <row r="35" spans="1:4" ht="12.75">
      <c r="A35" s="115"/>
      <c r="B35" s="9"/>
      <c r="C35" s="9"/>
      <c r="D35" s="9"/>
    </row>
    <row r="36" spans="1:4" ht="12.75">
      <c r="A36" s="115"/>
      <c r="B36" s="9"/>
      <c r="C36" s="9"/>
      <c r="D36" s="9"/>
    </row>
    <row r="37" spans="1:4" ht="12.75">
      <c r="A37" s="115" t="s">
        <v>19</v>
      </c>
      <c r="B37" s="9"/>
      <c r="C37" s="9"/>
      <c r="D37" s="9"/>
    </row>
    <row r="38" spans="1:4" ht="12.75">
      <c r="A38" s="115"/>
      <c r="B38" s="9"/>
      <c r="C38" s="9"/>
      <c r="D38" s="9"/>
    </row>
    <row r="39" spans="1:4" ht="12.75">
      <c r="A39" s="115"/>
      <c r="B39" s="9"/>
      <c r="C39" s="9"/>
      <c r="D39" s="9"/>
    </row>
    <row r="40" spans="1:4" ht="12.75">
      <c r="A40" s="115"/>
      <c r="B40" s="9"/>
      <c r="C40" s="9"/>
      <c r="D40" s="9"/>
    </row>
    <row r="41" spans="1:4" ht="12.75">
      <c r="A41" s="115"/>
      <c r="B41" s="9"/>
      <c r="C41" s="9"/>
      <c r="D41" s="9"/>
    </row>
    <row r="42" spans="1:4" ht="12.75">
      <c r="A42" s="115"/>
      <c r="B42" s="9"/>
      <c r="C42" s="9"/>
      <c r="D42" s="9"/>
    </row>
    <row r="43" spans="1:4" ht="12.75">
      <c r="A43" s="115"/>
      <c r="B43" s="9"/>
      <c r="C43" s="9"/>
      <c r="D43" s="9"/>
    </row>
    <row r="44" spans="1:4" ht="12.75">
      <c r="A44" s="115"/>
      <c r="B44" s="9"/>
      <c r="C44" s="9"/>
      <c r="D44" s="9"/>
    </row>
    <row r="45" spans="1:4" ht="12.75">
      <c r="A45" s="115"/>
      <c r="B45" s="9"/>
      <c r="C45" s="9"/>
      <c r="D45" s="9"/>
    </row>
    <row r="46" spans="1:4" ht="12.75">
      <c r="A46" s="115"/>
      <c r="B46" s="9"/>
      <c r="C46" s="9"/>
      <c r="D46" s="9"/>
    </row>
    <row r="47" spans="1:4" ht="12.75">
      <c r="A47" s="115"/>
      <c r="B47" s="9"/>
      <c r="C47" s="9"/>
      <c r="D47" s="9"/>
    </row>
    <row r="48" spans="1:4" ht="12.75">
      <c r="A48" s="115"/>
      <c r="B48" s="9"/>
      <c r="C48" s="9"/>
      <c r="D48" s="9"/>
    </row>
    <row r="49" spans="1:4" ht="12.75">
      <c r="A49" s="115"/>
      <c r="B49" s="9"/>
      <c r="C49" s="9"/>
      <c r="D49" s="9"/>
    </row>
    <row r="50" spans="1:4" ht="12.75">
      <c r="A50" s="115"/>
      <c r="B50" s="9"/>
      <c r="C50" s="9"/>
      <c r="D50" s="9"/>
    </row>
    <row r="51" spans="1:4" ht="12.75">
      <c r="A51" s="115"/>
      <c r="B51" s="9"/>
      <c r="C51" s="9"/>
      <c r="D51" s="9"/>
    </row>
    <row r="52" spans="1:4" ht="12.75">
      <c r="A52" s="115"/>
      <c r="B52" s="9"/>
      <c r="C52" s="9"/>
      <c r="D52" s="9"/>
    </row>
    <row r="53" spans="1:4" ht="12.75">
      <c r="A53" s="115"/>
      <c r="B53" s="9"/>
      <c r="C53" s="9"/>
      <c r="D53" s="9"/>
    </row>
    <row r="54" spans="1:4" ht="12.75">
      <c r="A54" s="115"/>
      <c r="B54" s="9"/>
      <c r="C54" s="9"/>
      <c r="D54" s="9"/>
    </row>
    <row r="55" spans="1:4" ht="12.75">
      <c r="A55" s="115"/>
      <c r="B55" s="9"/>
      <c r="C55" s="9"/>
      <c r="D55" s="9"/>
    </row>
  </sheetData>
  <sheetProtection/>
  <mergeCells count="3">
    <mergeCell ref="A11:C11"/>
    <mergeCell ref="A13:C13"/>
    <mergeCell ref="A15:C19"/>
  </mergeCells>
  <printOptions/>
  <pageMargins left="0.3298611111111111" right="0.25" top="0.42986111111111114" bottom="0.4201388888888889" header="0.5118055555555556" footer="0.5118055555555556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C33" sqref="C33"/>
    </sheetView>
  </sheetViews>
  <sheetFormatPr defaultColWidth="11.421875" defaultRowHeight="12.75"/>
  <cols>
    <col min="1" max="1" width="7.140625" style="130" customWidth="1"/>
    <col min="2" max="2" width="36.00390625" style="130" customWidth="1"/>
    <col min="3" max="3" width="19.57421875" style="130" customWidth="1"/>
    <col min="4" max="4" width="16.57421875" style="130" customWidth="1"/>
    <col min="5" max="5" width="19.7109375" style="130" customWidth="1"/>
    <col min="6" max="16384" width="11.421875" style="130" customWidth="1"/>
  </cols>
  <sheetData>
    <row r="1" ht="12.75">
      <c r="A1" s="129" t="s">
        <v>138</v>
      </c>
    </row>
    <row r="2" ht="12.75">
      <c r="A2" s="129" t="s">
        <v>139</v>
      </c>
    </row>
    <row r="4" ht="12.75">
      <c r="A4" s="130" t="s">
        <v>20</v>
      </c>
    </row>
    <row r="6" spans="1:8" ht="38.25">
      <c r="A6" s="131"/>
      <c r="B6" s="132" t="s">
        <v>21</v>
      </c>
      <c r="C6" s="133" t="s">
        <v>22</v>
      </c>
      <c r="D6" s="134" t="s">
        <v>23</v>
      </c>
      <c r="E6" s="135" t="s">
        <v>24</v>
      </c>
      <c r="F6" s="136"/>
      <c r="G6" s="136"/>
      <c r="H6" s="136"/>
    </row>
    <row r="7" spans="1:5" ht="12.75">
      <c r="A7" s="137"/>
      <c r="B7" s="138" t="s">
        <v>140</v>
      </c>
      <c r="C7" s="139"/>
      <c r="D7" s="140">
        <f>SUM(D8+D15)</f>
        <v>9770.130000000001</v>
      </c>
      <c r="E7" s="141">
        <f>SUM(E8+E15)</f>
        <v>9850</v>
      </c>
    </row>
    <row r="8" spans="1:5" ht="12.75">
      <c r="A8" s="142"/>
      <c r="B8" s="143" t="s">
        <v>25</v>
      </c>
      <c r="C8" s="144"/>
      <c r="D8" s="145">
        <f>SUM(D9:D13)</f>
        <v>7350</v>
      </c>
      <c r="E8" s="146">
        <f>SUM(E9:E13)</f>
        <v>7350</v>
      </c>
    </row>
    <row r="9" spans="1:5" ht="12.75">
      <c r="A9" s="142"/>
      <c r="B9" s="147" t="s">
        <v>92</v>
      </c>
      <c r="C9" s="144"/>
      <c r="D9" s="145">
        <v>3000</v>
      </c>
      <c r="E9" s="146">
        <v>3000</v>
      </c>
    </row>
    <row r="10" spans="1:5" ht="12.75">
      <c r="A10" s="142"/>
      <c r="B10" s="147" t="s">
        <v>93</v>
      </c>
      <c r="C10" s="144"/>
      <c r="D10" s="145">
        <v>2300</v>
      </c>
      <c r="E10" s="146">
        <v>2300</v>
      </c>
    </row>
    <row r="11" spans="1:5" ht="12.75">
      <c r="A11" s="142"/>
      <c r="B11" s="147" t="s">
        <v>135</v>
      </c>
      <c r="C11" s="144"/>
      <c r="D11" s="145">
        <v>400</v>
      </c>
      <c r="E11" s="146">
        <v>400</v>
      </c>
    </row>
    <row r="12" spans="1:5" ht="12.75">
      <c r="A12" s="142"/>
      <c r="B12" s="147" t="s">
        <v>136</v>
      </c>
      <c r="C12" s="144"/>
      <c r="D12" s="145">
        <v>400</v>
      </c>
      <c r="E12" s="146">
        <v>400</v>
      </c>
    </row>
    <row r="13" spans="1:5" ht="12.75">
      <c r="A13" s="142"/>
      <c r="B13" s="147" t="s">
        <v>94</v>
      </c>
      <c r="C13" s="144"/>
      <c r="D13" s="145">
        <v>1250</v>
      </c>
      <c r="E13" s="146">
        <v>1250</v>
      </c>
    </row>
    <row r="14" spans="1:5" ht="12.75">
      <c r="A14" s="142"/>
      <c r="B14" s="147"/>
      <c r="C14" s="144"/>
      <c r="D14" s="145"/>
      <c r="E14" s="146"/>
    </row>
    <row r="15" spans="1:5" ht="12.75">
      <c r="A15" s="142"/>
      <c r="B15" s="143" t="s">
        <v>26</v>
      </c>
      <c r="C15" s="144"/>
      <c r="D15" s="145">
        <f>SUM(D16:D22)</f>
        <v>2420.13</v>
      </c>
      <c r="E15" s="146">
        <f>SUM(E16:E22)</f>
        <v>2500</v>
      </c>
    </row>
    <row r="16" spans="1:5" ht="12.75">
      <c r="A16" s="142"/>
      <c r="B16" s="147" t="s">
        <v>27</v>
      </c>
      <c r="C16" s="144"/>
      <c r="D16" s="145">
        <v>180.89</v>
      </c>
      <c r="E16" s="146">
        <v>200</v>
      </c>
    </row>
    <row r="17" spans="1:5" ht="12.75">
      <c r="A17" s="142"/>
      <c r="B17" s="147" t="s">
        <v>28</v>
      </c>
      <c r="C17" s="144"/>
      <c r="D17" s="145">
        <v>76.5</v>
      </c>
      <c r="E17" s="146">
        <v>79</v>
      </c>
    </row>
    <row r="18" spans="1:5" ht="12.75">
      <c r="A18" s="142"/>
      <c r="B18" s="147" t="s">
        <v>95</v>
      </c>
      <c r="C18" s="144"/>
      <c r="D18" s="145">
        <v>120.67</v>
      </c>
      <c r="E18" s="146">
        <v>121</v>
      </c>
    </row>
    <row r="19" spans="1:5" ht="12.75">
      <c r="A19" s="142"/>
      <c r="B19" s="147" t="s">
        <v>96</v>
      </c>
      <c r="C19" s="144"/>
      <c r="D19" s="145">
        <v>579.07</v>
      </c>
      <c r="E19" s="146">
        <v>700</v>
      </c>
    </row>
    <row r="20" spans="1:5" ht="12.75">
      <c r="A20" s="142"/>
      <c r="B20" s="147" t="s">
        <v>29</v>
      </c>
      <c r="C20" s="144"/>
      <c r="D20" s="145">
        <v>761.77</v>
      </c>
      <c r="E20" s="146">
        <v>730</v>
      </c>
    </row>
    <row r="21" spans="1:5" ht="12.75">
      <c r="A21" s="142"/>
      <c r="B21" s="147" t="s">
        <v>97</v>
      </c>
      <c r="C21" s="144"/>
      <c r="D21" s="145">
        <v>599.98</v>
      </c>
      <c r="E21" s="146">
        <v>550</v>
      </c>
    </row>
    <row r="22" spans="1:5" ht="12.75">
      <c r="A22" s="142"/>
      <c r="B22" s="147" t="s">
        <v>30</v>
      </c>
      <c r="C22" s="144"/>
      <c r="D22" s="145">
        <v>101.25</v>
      </c>
      <c r="E22" s="146">
        <v>120</v>
      </c>
    </row>
    <row r="23" spans="1:5" ht="13.5" thickBot="1">
      <c r="A23" s="148"/>
      <c r="B23" s="149"/>
      <c r="C23" s="150"/>
      <c r="D23" s="151"/>
      <c r="E23" s="152"/>
    </row>
    <row r="24" spans="1:5" ht="12.75">
      <c r="A24" s="137"/>
      <c r="B24" s="138" t="s">
        <v>141</v>
      </c>
      <c r="C24" s="140">
        <f>SUM(C25:C30)</f>
        <v>9853</v>
      </c>
      <c r="D24" s="139"/>
      <c r="E24" s="141">
        <f>SUM(E25:E30)</f>
        <v>9850</v>
      </c>
    </row>
    <row r="25" spans="1:5" ht="12.75">
      <c r="A25" s="142"/>
      <c r="B25" s="143" t="s">
        <v>78</v>
      </c>
      <c r="C25" s="145">
        <v>153</v>
      </c>
      <c r="D25" s="144"/>
      <c r="E25" s="153">
        <v>150</v>
      </c>
    </row>
    <row r="26" spans="1:5" ht="12.75">
      <c r="A26" s="142"/>
      <c r="B26" s="147" t="s">
        <v>98</v>
      </c>
      <c r="C26" s="145">
        <v>1000</v>
      </c>
      <c r="D26" s="144"/>
      <c r="E26" s="153">
        <v>1000</v>
      </c>
    </row>
    <row r="27" spans="1:5" ht="12.75">
      <c r="A27" s="142"/>
      <c r="B27" s="147" t="s">
        <v>79</v>
      </c>
      <c r="C27" s="145">
        <v>1500</v>
      </c>
      <c r="D27" s="144"/>
      <c r="E27" s="153">
        <v>1500</v>
      </c>
    </row>
    <row r="28" spans="1:5" ht="12.75">
      <c r="A28" s="142"/>
      <c r="B28" s="147" t="s">
        <v>99</v>
      </c>
      <c r="C28" s="145">
        <v>750</v>
      </c>
      <c r="D28" s="144"/>
      <c r="E28" s="153">
        <v>750</v>
      </c>
    </row>
    <row r="29" spans="1:5" ht="12.75">
      <c r="A29" s="142"/>
      <c r="B29" s="147" t="s">
        <v>134</v>
      </c>
      <c r="C29" s="145">
        <v>0</v>
      </c>
      <c r="D29" s="144"/>
      <c r="E29" s="153">
        <v>0</v>
      </c>
    </row>
    <row r="30" spans="1:5" ht="12.75">
      <c r="A30" s="142"/>
      <c r="B30" s="147" t="s">
        <v>100</v>
      </c>
      <c r="C30" s="145">
        <v>6450</v>
      </c>
      <c r="D30" s="144"/>
      <c r="E30" s="153">
        <v>6450</v>
      </c>
    </row>
    <row r="31" spans="1:5" ht="13.5" thickBot="1">
      <c r="A31" s="148"/>
      <c r="B31" s="149"/>
      <c r="C31" s="148"/>
      <c r="D31" s="150"/>
      <c r="E31" s="151"/>
    </row>
    <row r="32" spans="1:5" ht="12.75">
      <c r="A32" s="137"/>
      <c r="B32" s="154" t="s">
        <v>31</v>
      </c>
      <c r="C32" s="155"/>
      <c r="D32" s="155"/>
      <c r="E32" s="156"/>
    </row>
    <row r="33" spans="1:5" ht="12.75">
      <c r="A33" s="148"/>
      <c r="B33" s="149" t="s">
        <v>32</v>
      </c>
      <c r="C33" s="157">
        <f>SUM(C24-D7)</f>
        <v>82.86999999999898</v>
      </c>
      <c r="D33" s="157"/>
      <c r="E33" s="158"/>
    </row>
  </sheetData>
  <sheetProtection/>
  <printOptions/>
  <pageMargins left="0.31496062992125984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D68" sqref="D68"/>
    </sheetView>
  </sheetViews>
  <sheetFormatPr defaultColWidth="11.421875" defaultRowHeight="12.75"/>
  <cols>
    <col min="1" max="2" width="7.00390625" style="0" customWidth="1"/>
    <col min="3" max="3" width="11.00390625" style="0" customWidth="1"/>
    <col min="4" max="4" width="20.8515625" style="0" customWidth="1"/>
    <col min="5" max="5" width="31.421875" style="0" customWidth="1"/>
    <col min="6" max="6" width="12.8515625" style="12" customWidth="1"/>
  </cols>
  <sheetData>
    <row r="1" spans="1:8" ht="15">
      <c r="A1" s="126" t="s">
        <v>133</v>
      </c>
      <c r="B1" s="127"/>
      <c r="C1" s="127"/>
      <c r="D1" s="127"/>
      <c r="E1" s="127"/>
      <c r="F1" s="128"/>
      <c r="G1" s="127"/>
      <c r="H1" s="125"/>
    </row>
    <row r="2" spans="1:7" ht="15">
      <c r="A2" s="172" t="s">
        <v>33</v>
      </c>
      <c r="B2" s="172"/>
      <c r="C2" s="172"/>
      <c r="D2" s="172"/>
      <c r="E2" s="172"/>
      <c r="F2" s="172"/>
      <c r="G2" s="172"/>
    </row>
    <row r="3" ht="12.75">
      <c r="A3" t="s">
        <v>34</v>
      </c>
    </row>
    <row r="4" ht="13.5" thickBot="1">
      <c r="A4" t="s">
        <v>35</v>
      </c>
    </row>
    <row r="5" spans="1:7" s="13" customFormat="1" ht="38.25" customHeight="1" thickBot="1">
      <c r="A5" s="77" t="s">
        <v>36</v>
      </c>
      <c r="B5" s="78" t="s">
        <v>72</v>
      </c>
      <c r="C5" s="79" t="s">
        <v>37</v>
      </c>
      <c r="D5" s="79" t="s">
        <v>38</v>
      </c>
      <c r="E5" s="79" t="s">
        <v>39</v>
      </c>
      <c r="F5" s="80" t="s">
        <v>40</v>
      </c>
      <c r="G5" s="81" t="s">
        <v>41</v>
      </c>
    </row>
    <row r="6" spans="1:7" s="13" customFormat="1" ht="12.75" customHeight="1">
      <c r="A6" s="82"/>
      <c r="B6" s="36"/>
      <c r="C6" s="108" t="s">
        <v>42</v>
      </c>
      <c r="D6" s="108"/>
      <c r="E6" s="30"/>
      <c r="F6" s="31"/>
      <c r="G6" s="83"/>
    </row>
    <row r="7" spans="1:7" s="13" customFormat="1" ht="12.75" customHeight="1">
      <c r="A7" s="82"/>
      <c r="B7" s="36"/>
      <c r="C7" s="109" t="s">
        <v>59</v>
      </c>
      <c r="D7" s="110"/>
      <c r="E7" s="60"/>
      <c r="F7" s="31"/>
      <c r="G7" s="83"/>
    </row>
    <row r="8" spans="1:7" ht="12.75">
      <c r="A8" s="84">
        <v>1</v>
      </c>
      <c r="B8" s="37"/>
      <c r="C8" s="14">
        <v>43345</v>
      </c>
      <c r="D8" s="23" t="s">
        <v>60</v>
      </c>
      <c r="E8" s="15" t="s">
        <v>101</v>
      </c>
      <c r="F8" s="17">
        <v>1000</v>
      </c>
      <c r="G8" s="85"/>
    </row>
    <row r="9" spans="1:7" ht="12.75">
      <c r="A9" s="84">
        <v>2</v>
      </c>
      <c r="B9" s="37"/>
      <c r="C9" s="14">
        <v>43377</v>
      </c>
      <c r="D9" s="23" t="s">
        <v>60</v>
      </c>
      <c r="E9" s="15" t="s">
        <v>102</v>
      </c>
      <c r="F9" s="17">
        <v>1000</v>
      </c>
      <c r="G9" s="85"/>
    </row>
    <row r="10" spans="1:7" ht="12.75">
      <c r="A10" s="84">
        <v>3</v>
      </c>
      <c r="B10" s="37"/>
      <c r="C10" s="14">
        <v>43408</v>
      </c>
      <c r="D10" s="23" t="s">
        <v>60</v>
      </c>
      <c r="E10" s="23" t="s">
        <v>105</v>
      </c>
      <c r="F10" s="32">
        <v>1000</v>
      </c>
      <c r="G10" s="85"/>
    </row>
    <row r="11" spans="1:7" ht="12.75">
      <c r="A11" s="84"/>
      <c r="B11" s="37"/>
      <c r="C11" s="14"/>
      <c r="D11" s="15"/>
      <c r="E11" s="16" t="s">
        <v>61</v>
      </c>
      <c r="F11" s="27">
        <f>SUM(F8:F10)</f>
        <v>3000</v>
      </c>
      <c r="G11" s="86">
        <v>3000</v>
      </c>
    </row>
    <row r="12" spans="1:7" ht="12.75">
      <c r="A12" s="84"/>
      <c r="B12" s="37"/>
      <c r="C12" s="39" t="s">
        <v>93</v>
      </c>
      <c r="D12" s="61"/>
      <c r="E12" s="40"/>
      <c r="F12" s="17"/>
      <c r="G12" s="85"/>
    </row>
    <row r="13" spans="1:7" ht="12.75">
      <c r="A13" s="84">
        <v>4</v>
      </c>
      <c r="B13" s="37"/>
      <c r="C13" s="14">
        <v>43345</v>
      </c>
      <c r="D13" s="23" t="s">
        <v>62</v>
      </c>
      <c r="E13" s="15" t="s">
        <v>101</v>
      </c>
      <c r="F13" s="17">
        <v>750</v>
      </c>
      <c r="G13" s="85"/>
    </row>
    <row r="14" spans="1:7" ht="12.75">
      <c r="A14" s="84">
        <v>5</v>
      </c>
      <c r="B14" s="37"/>
      <c r="C14" s="14">
        <v>43378</v>
      </c>
      <c r="D14" s="23" t="s">
        <v>62</v>
      </c>
      <c r="E14" s="15" t="s">
        <v>102</v>
      </c>
      <c r="F14" s="17">
        <v>775</v>
      </c>
      <c r="G14" s="85"/>
    </row>
    <row r="15" spans="1:7" ht="12.75">
      <c r="A15" s="84">
        <v>6</v>
      </c>
      <c r="B15" s="37"/>
      <c r="C15" s="14">
        <v>43409</v>
      </c>
      <c r="D15" s="23" t="s">
        <v>62</v>
      </c>
      <c r="E15" s="23" t="s">
        <v>105</v>
      </c>
      <c r="F15" s="32">
        <v>775</v>
      </c>
      <c r="G15" s="85"/>
    </row>
    <row r="16" spans="1:7" ht="12.75">
      <c r="A16" s="84"/>
      <c r="B16" s="37"/>
      <c r="C16" s="15"/>
      <c r="D16" s="15"/>
      <c r="E16" s="16" t="s">
        <v>61</v>
      </c>
      <c r="F16" s="27">
        <f>SUM(F13:F15)</f>
        <v>2300</v>
      </c>
      <c r="G16" s="86">
        <v>2300</v>
      </c>
    </row>
    <row r="17" spans="1:7" ht="12.75">
      <c r="A17" s="84"/>
      <c r="B17" s="37"/>
      <c r="C17" s="39" t="s">
        <v>135</v>
      </c>
      <c r="D17" s="61"/>
      <c r="E17" s="40"/>
      <c r="F17" s="17"/>
      <c r="G17" s="86"/>
    </row>
    <row r="18" spans="1:7" ht="12.75">
      <c r="A18" s="84">
        <v>8</v>
      </c>
      <c r="B18" s="37"/>
      <c r="C18" s="24">
        <v>43375</v>
      </c>
      <c r="D18" s="23" t="s">
        <v>103</v>
      </c>
      <c r="E18" s="15" t="s">
        <v>142</v>
      </c>
      <c r="F18" s="32">
        <v>400</v>
      </c>
      <c r="G18" s="86"/>
    </row>
    <row r="19" spans="1:7" ht="12.75">
      <c r="A19" s="84"/>
      <c r="B19" s="37"/>
      <c r="C19" s="24"/>
      <c r="D19" s="23"/>
      <c r="E19" s="16" t="s">
        <v>61</v>
      </c>
      <c r="F19" s="27">
        <f>SUM(F17:F18)</f>
        <v>400</v>
      </c>
      <c r="G19" s="86">
        <v>400</v>
      </c>
    </row>
    <row r="20" spans="1:7" ht="12.75">
      <c r="A20" s="84"/>
      <c r="B20" s="37"/>
      <c r="C20" s="63" t="s">
        <v>136</v>
      </c>
      <c r="D20" s="23"/>
      <c r="E20" s="16"/>
      <c r="F20" s="27"/>
      <c r="G20" s="86"/>
    </row>
    <row r="21" spans="1:7" ht="12.75">
      <c r="A21" s="84">
        <v>9</v>
      </c>
      <c r="B21" s="37"/>
      <c r="C21" s="24">
        <v>43375</v>
      </c>
      <c r="D21" s="23" t="s">
        <v>137</v>
      </c>
      <c r="E21" s="15" t="s">
        <v>142</v>
      </c>
      <c r="F21" s="32">
        <v>400</v>
      </c>
      <c r="G21" s="86"/>
    </row>
    <row r="22" spans="1:7" ht="12.75">
      <c r="A22" s="84"/>
      <c r="B22" s="37"/>
      <c r="C22" s="63"/>
      <c r="D22" s="23"/>
      <c r="E22" s="16" t="s">
        <v>61</v>
      </c>
      <c r="F22" s="27">
        <f>SUM(F21:F21)</f>
        <v>400</v>
      </c>
      <c r="G22" s="86">
        <v>400</v>
      </c>
    </row>
    <row r="23" spans="1:7" ht="12.75">
      <c r="A23" s="84"/>
      <c r="B23" s="37"/>
      <c r="C23" s="24"/>
      <c r="D23" s="23"/>
      <c r="E23" s="16"/>
      <c r="F23" s="27"/>
      <c r="G23" s="86"/>
    </row>
    <row r="24" spans="1:7" ht="12.75">
      <c r="A24" s="84"/>
      <c r="B24" s="37"/>
      <c r="C24" s="63" t="s">
        <v>94</v>
      </c>
      <c r="D24" s="23"/>
      <c r="E24" s="25"/>
      <c r="F24" s="32"/>
      <c r="G24" s="86"/>
    </row>
    <row r="25" spans="1:7" ht="12.75">
      <c r="A25" s="84">
        <v>10</v>
      </c>
      <c r="B25" s="37"/>
      <c r="C25" s="24">
        <v>43373</v>
      </c>
      <c r="D25" s="23" t="s">
        <v>104</v>
      </c>
      <c r="E25" s="62" t="s">
        <v>102</v>
      </c>
      <c r="F25" s="64">
        <v>625</v>
      </c>
      <c r="G25" s="86"/>
    </row>
    <row r="26" spans="1:7" ht="12.75">
      <c r="A26" s="84">
        <v>11</v>
      </c>
      <c r="B26" s="37"/>
      <c r="C26" s="24">
        <v>43401</v>
      </c>
      <c r="D26" s="15" t="s">
        <v>104</v>
      </c>
      <c r="E26" s="62" t="s">
        <v>105</v>
      </c>
      <c r="F26" s="32">
        <v>625</v>
      </c>
      <c r="G26" s="87"/>
    </row>
    <row r="27" spans="1:7" ht="12.75">
      <c r="A27" s="84"/>
      <c r="B27" s="37"/>
      <c r="C27" s="15"/>
      <c r="D27" s="15"/>
      <c r="E27" s="16" t="s">
        <v>61</v>
      </c>
      <c r="F27" s="27">
        <f>SUM(F24:F26)</f>
        <v>1250</v>
      </c>
      <c r="G27" s="87">
        <v>1250</v>
      </c>
    </row>
    <row r="28" spans="1:7" ht="12.75">
      <c r="A28" s="84"/>
      <c r="B28" s="37"/>
      <c r="C28" s="24"/>
      <c r="D28" s="23"/>
      <c r="E28" s="26" t="s">
        <v>63</v>
      </c>
      <c r="F28" s="33">
        <f>SUM(F27+F22+F19+F16+F11)</f>
        <v>7350</v>
      </c>
      <c r="G28" s="88">
        <f>SUM(G27+G19+G22+G16+G11)</f>
        <v>7350</v>
      </c>
    </row>
    <row r="29" spans="1:7" ht="12.75">
      <c r="A29" s="84"/>
      <c r="B29" s="37"/>
      <c r="C29" s="65" t="s">
        <v>43</v>
      </c>
      <c r="D29" s="23"/>
      <c r="E29" s="26"/>
      <c r="F29" s="33"/>
      <c r="G29" s="88"/>
    </row>
    <row r="30" spans="1:7" ht="12.75">
      <c r="A30" s="84"/>
      <c r="B30" s="37"/>
      <c r="C30" s="111" t="s">
        <v>27</v>
      </c>
      <c r="D30" s="111"/>
      <c r="E30" s="25"/>
      <c r="F30" s="17"/>
      <c r="G30" s="85"/>
    </row>
    <row r="31" spans="1:7" ht="12.75">
      <c r="A31" s="84">
        <v>12</v>
      </c>
      <c r="B31" s="37"/>
      <c r="C31" s="14">
        <v>43316</v>
      </c>
      <c r="D31" s="23" t="s">
        <v>64</v>
      </c>
      <c r="E31" s="23" t="s">
        <v>106</v>
      </c>
      <c r="F31" s="17">
        <v>63.99</v>
      </c>
      <c r="G31" s="85"/>
    </row>
    <row r="32" spans="1:7" ht="12.75">
      <c r="A32" s="84">
        <v>13</v>
      </c>
      <c r="B32" s="37"/>
      <c r="C32" s="14">
        <v>43321</v>
      </c>
      <c r="D32" s="23" t="s">
        <v>65</v>
      </c>
      <c r="E32" s="23" t="s">
        <v>107</v>
      </c>
      <c r="F32" s="17">
        <v>26.91</v>
      </c>
      <c r="G32" s="85"/>
    </row>
    <row r="33" spans="1:7" ht="12.75">
      <c r="A33" s="84">
        <v>14</v>
      </c>
      <c r="B33" s="37"/>
      <c r="C33" s="14">
        <v>43371</v>
      </c>
      <c r="D33" s="23" t="s">
        <v>108</v>
      </c>
      <c r="E33" s="23" t="s">
        <v>109</v>
      </c>
      <c r="F33" s="32">
        <v>89.99</v>
      </c>
      <c r="G33" s="85"/>
    </row>
    <row r="34" spans="1:7" ht="12.75">
      <c r="A34" s="84"/>
      <c r="B34" s="37"/>
      <c r="C34" s="15"/>
      <c r="D34" s="16"/>
      <c r="E34" s="16" t="s">
        <v>61</v>
      </c>
      <c r="F34" s="27">
        <f>SUM(F31:F33)</f>
        <v>180.89</v>
      </c>
      <c r="G34" s="86">
        <v>200</v>
      </c>
    </row>
    <row r="35" spans="1:7" ht="12.75">
      <c r="A35" s="84"/>
      <c r="B35" s="37"/>
      <c r="C35" s="18" t="s">
        <v>28</v>
      </c>
      <c r="D35" s="15"/>
      <c r="E35" s="15"/>
      <c r="F35" s="17"/>
      <c r="G35" s="85"/>
    </row>
    <row r="36" spans="1:7" ht="12.75">
      <c r="A36" s="84">
        <v>15</v>
      </c>
      <c r="B36" s="37"/>
      <c r="C36" s="14">
        <v>43360</v>
      </c>
      <c r="D36" s="20" t="s">
        <v>44</v>
      </c>
      <c r="E36" s="20" t="s">
        <v>28</v>
      </c>
      <c r="F36" s="34">
        <v>14.5</v>
      </c>
      <c r="G36" s="85"/>
    </row>
    <row r="37" spans="1:7" ht="12.75">
      <c r="A37" s="84">
        <v>16</v>
      </c>
      <c r="B37" s="37"/>
      <c r="C37" s="14">
        <v>43383</v>
      </c>
      <c r="D37" s="28" t="s">
        <v>44</v>
      </c>
      <c r="E37" s="28" t="s">
        <v>114</v>
      </c>
      <c r="F37" s="35">
        <v>62</v>
      </c>
      <c r="G37" s="85"/>
    </row>
    <row r="38" spans="1:7" ht="12.75">
      <c r="A38" s="84"/>
      <c r="B38" s="37"/>
      <c r="C38" s="15"/>
      <c r="D38" s="15"/>
      <c r="E38" s="16" t="s">
        <v>61</v>
      </c>
      <c r="F38" s="27">
        <f>SUM(F36:F37)</f>
        <v>76.5</v>
      </c>
      <c r="G38" s="86">
        <v>79</v>
      </c>
    </row>
    <row r="39" spans="1:7" ht="12.75">
      <c r="A39" s="84"/>
      <c r="B39" s="37"/>
      <c r="C39" s="18" t="s">
        <v>95</v>
      </c>
      <c r="D39" s="15"/>
      <c r="E39" s="15"/>
      <c r="F39" s="17"/>
      <c r="G39" s="85"/>
    </row>
    <row r="40" spans="1:7" ht="12.75">
      <c r="A40" s="84">
        <v>17</v>
      </c>
      <c r="B40" s="37"/>
      <c r="C40" s="21">
        <v>43345</v>
      </c>
      <c r="D40" s="28" t="s">
        <v>45</v>
      </c>
      <c r="E40" s="28" t="s">
        <v>110</v>
      </c>
      <c r="F40" s="34">
        <v>55.55</v>
      </c>
      <c r="G40" s="89"/>
    </row>
    <row r="41" spans="1:7" s="22" customFormat="1" ht="12.75">
      <c r="A41" s="90">
        <v>18</v>
      </c>
      <c r="B41" s="38"/>
      <c r="C41" s="21">
        <v>43375</v>
      </c>
      <c r="D41" s="28" t="s">
        <v>45</v>
      </c>
      <c r="E41" s="28" t="s">
        <v>112</v>
      </c>
      <c r="F41" s="66">
        <v>43.52</v>
      </c>
      <c r="G41" s="89"/>
    </row>
    <row r="42" spans="1:7" s="22" customFormat="1" ht="12.75">
      <c r="A42" s="90">
        <v>19</v>
      </c>
      <c r="B42" s="38"/>
      <c r="C42" s="21">
        <v>43406</v>
      </c>
      <c r="D42" s="20" t="s">
        <v>45</v>
      </c>
      <c r="E42" s="28" t="s">
        <v>111</v>
      </c>
      <c r="F42" s="35">
        <v>21.6</v>
      </c>
      <c r="G42" s="89"/>
    </row>
    <row r="43" spans="1:7" s="22" customFormat="1" ht="12.75">
      <c r="A43" s="90"/>
      <c r="B43" s="38"/>
      <c r="C43" s="15"/>
      <c r="D43" s="15"/>
      <c r="E43" s="16" t="s">
        <v>61</v>
      </c>
      <c r="F43" s="27">
        <f>SUM(F40:F42)</f>
        <v>120.66999999999999</v>
      </c>
      <c r="G43" s="86">
        <v>121</v>
      </c>
    </row>
    <row r="44" spans="1:7" ht="12.75">
      <c r="A44" s="84"/>
      <c r="B44" s="37"/>
      <c r="C44" s="18" t="s">
        <v>96</v>
      </c>
      <c r="D44" s="15"/>
      <c r="E44" s="15"/>
      <c r="F44" s="17"/>
      <c r="G44" s="85"/>
    </row>
    <row r="45" spans="1:7" ht="12.75">
      <c r="A45" s="84">
        <v>20</v>
      </c>
      <c r="B45" s="37"/>
      <c r="C45" s="14">
        <v>43325</v>
      </c>
      <c r="D45" s="15" t="s">
        <v>48</v>
      </c>
      <c r="E45" s="15" t="s">
        <v>47</v>
      </c>
      <c r="F45" s="17">
        <v>15.6</v>
      </c>
      <c r="G45" s="85"/>
    </row>
    <row r="46" spans="1:7" ht="12.75">
      <c r="A46" s="84">
        <v>21</v>
      </c>
      <c r="B46" s="37"/>
      <c r="C46" s="14">
        <v>43328</v>
      </c>
      <c r="D46" s="15" t="s">
        <v>49</v>
      </c>
      <c r="E46" s="15" t="s">
        <v>50</v>
      </c>
      <c r="F46" s="17">
        <v>32.69</v>
      </c>
      <c r="G46" s="85"/>
    </row>
    <row r="47" spans="1:7" ht="12.75">
      <c r="A47" s="84">
        <v>22</v>
      </c>
      <c r="B47" s="37"/>
      <c r="C47" s="14">
        <v>43345</v>
      </c>
      <c r="D47" s="15" t="s">
        <v>46</v>
      </c>
      <c r="E47" s="15" t="s">
        <v>47</v>
      </c>
      <c r="F47" s="17">
        <v>253.52</v>
      </c>
      <c r="G47" s="85"/>
    </row>
    <row r="48" spans="1:7" ht="12.75">
      <c r="A48" s="84">
        <v>23</v>
      </c>
      <c r="B48" s="37"/>
      <c r="C48" s="14">
        <v>43347</v>
      </c>
      <c r="D48" s="15" t="s">
        <v>51</v>
      </c>
      <c r="E48" s="23" t="s">
        <v>113</v>
      </c>
      <c r="F48" s="17">
        <v>210.99</v>
      </c>
      <c r="G48" s="85"/>
    </row>
    <row r="49" spans="1:7" ht="12.75">
      <c r="A49" s="84">
        <v>24</v>
      </c>
      <c r="B49" s="37"/>
      <c r="C49" s="14">
        <v>43358</v>
      </c>
      <c r="D49" s="15" t="s">
        <v>52</v>
      </c>
      <c r="E49" s="23" t="s">
        <v>47</v>
      </c>
      <c r="F49" s="17">
        <v>35.88</v>
      </c>
      <c r="G49" s="86"/>
    </row>
    <row r="50" spans="1:7" ht="12.75">
      <c r="A50" s="84">
        <v>25</v>
      </c>
      <c r="B50" s="37"/>
      <c r="C50" s="14">
        <v>43386</v>
      </c>
      <c r="D50" s="15" t="s">
        <v>46</v>
      </c>
      <c r="E50" s="15" t="s">
        <v>47</v>
      </c>
      <c r="F50" s="32">
        <v>30.39</v>
      </c>
      <c r="G50" s="85"/>
    </row>
    <row r="51" spans="1:7" ht="12.75">
      <c r="A51" s="84"/>
      <c r="B51" s="37"/>
      <c r="C51" s="15"/>
      <c r="D51" s="15"/>
      <c r="E51" s="16" t="s">
        <v>61</v>
      </c>
      <c r="F51" s="27">
        <f>SUM(F45:F50)</f>
        <v>579.0699999999999</v>
      </c>
      <c r="G51" s="86">
        <v>700</v>
      </c>
    </row>
    <row r="52" spans="1:7" ht="12.75">
      <c r="A52" s="84"/>
      <c r="B52" s="37"/>
      <c r="C52" s="19" t="s">
        <v>29</v>
      </c>
      <c r="D52" s="15"/>
      <c r="E52" s="16"/>
      <c r="F52" s="17"/>
      <c r="G52" s="86"/>
    </row>
    <row r="53" spans="1:7" ht="12.75">
      <c r="A53" s="84">
        <v>26</v>
      </c>
      <c r="B53" s="37"/>
      <c r="C53" s="14">
        <v>43374</v>
      </c>
      <c r="D53" s="23" t="s">
        <v>67</v>
      </c>
      <c r="E53" s="29" t="s">
        <v>66</v>
      </c>
      <c r="F53" s="17">
        <v>159.89</v>
      </c>
      <c r="G53" s="86"/>
    </row>
    <row r="54" spans="1:7" ht="12.75">
      <c r="A54" s="84">
        <v>27</v>
      </c>
      <c r="B54" s="37"/>
      <c r="C54" s="14">
        <v>39726</v>
      </c>
      <c r="D54" s="23" t="s">
        <v>115</v>
      </c>
      <c r="E54" s="29" t="s">
        <v>68</v>
      </c>
      <c r="F54" s="17">
        <v>449.98</v>
      </c>
      <c r="G54" s="86"/>
    </row>
    <row r="55" spans="1:7" ht="12.75">
      <c r="A55" s="84">
        <v>28</v>
      </c>
      <c r="B55" s="37"/>
      <c r="C55" s="14">
        <v>39728</v>
      </c>
      <c r="D55" s="23" t="s">
        <v>67</v>
      </c>
      <c r="E55" s="29" t="s">
        <v>69</v>
      </c>
      <c r="F55" s="32">
        <v>151.9</v>
      </c>
      <c r="G55" s="86"/>
    </row>
    <row r="56" spans="1:7" ht="12.75">
      <c r="A56" s="84"/>
      <c r="B56" s="37"/>
      <c r="C56" s="15"/>
      <c r="D56" s="15"/>
      <c r="E56" s="16" t="s">
        <v>61</v>
      </c>
      <c r="F56" s="27">
        <f>SUM(F53:F55)</f>
        <v>761.77</v>
      </c>
      <c r="G56" s="86">
        <v>730</v>
      </c>
    </row>
    <row r="57" spans="1:7" ht="12.75">
      <c r="A57" s="84"/>
      <c r="B57" s="37"/>
      <c r="C57" s="18" t="s">
        <v>97</v>
      </c>
      <c r="D57" s="15"/>
      <c r="E57" s="16"/>
      <c r="F57" s="17"/>
      <c r="G57" s="86"/>
    </row>
    <row r="58" spans="1:7" ht="12.75" customHeight="1">
      <c r="A58" s="84">
        <v>29</v>
      </c>
      <c r="B58" s="37"/>
      <c r="C58" s="24">
        <v>43358</v>
      </c>
      <c r="D58" s="15" t="s">
        <v>116</v>
      </c>
      <c r="E58" s="62" t="s">
        <v>117</v>
      </c>
      <c r="F58" s="17">
        <v>89.99</v>
      </c>
      <c r="G58" s="86"/>
    </row>
    <row r="59" spans="1:7" ht="12.75" customHeight="1">
      <c r="A59" s="84">
        <v>30</v>
      </c>
      <c r="B59" s="37"/>
      <c r="C59" s="24">
        <v>43389</v>
      </c>
      <c r="D59" s="15" t="s">
        <v>118</v>
      </c>
      <c r="E59" s="62" t="s">
        <v>119</v>
      </c>
      <c r="F59" s="32">
        <v>509.99</v>
      </c>
      <c r="G59" s="86"/>
    </row>
    <row r="60" spans="1:7" ht="12.75">
      <c r="A60" s="84"/>
      <c r="B60" s="37"/>
      <c r="C60" s="15"/>
      <c r="D60" s="15"/>
      <c r="E60" s="16" t="s">
        <v>61</v>
      </c>
      <c r="F60" s="27">
        <f>SUM(F58:F59)</f>
        <v>599.98</v>
      </c>
      <c r="G60" s="86">
        <v>550</v>
      </c>
    </row>
    <row r="61" spans="1:7" ht="12.75">
      <c r="A61" s="84"/>
      <c r="B61" s="37"/>
      <c r="C61" s="18" t="s">
        <v>30</v>
      </c>
      <c r="D61" s="15"/>
      <c r="E61" s="15"/>
      <c r="F61" s="17"/>
      <c r="G61" s="86"/>
    </row>
    <row r="62" spans="1:7" ht="12.75">
      <c r="A62" s="84">
        <v>31</v>
      </c>
      <c r="B62" s="37"/>
      <c r="C62" s="14">
        <v>43343</v>
      </c>
      <c r="D62" s="15" t="s">
        <v>53</v>
      </c>
      <c r="E62" s="15" t="s">
        <v>120</v>
      </c>
      <c r="F62" s="17">
        <v>13.2</v>
      </c>
      <c r="G62" s="85"/>
    </row>
    <row r="63" spans="1:7" ht="12.75">
      <c r="A63" s="84">
        <v>32</v>
      </c>
      <c r="B63" s="37"/>
      <c r="C63" s="14">
        <v>43373</v>
      </c>
      <c r="D63" s="15" t="s">
        <v>53</v>
      </c>
      <c r="E63" s="15" t="s">
        <v>121</v>
      </c>
      <c r="F63" s="17">
        <v>19.6</v>
      </c>
      <c r="G63" s="85"/>
    </row>
    <row r="64" spans="1:7" ht="12.75">
      <c r="A64" s="84">
        <v>33</v>
      </c>
      <c r="B64" s="37"/>
      <c r="C64" s="14">
        <v>43404</v>
      </c>
      <c r="D64" s="23" t="s">
        <v>53</v>
      </c>
      <c r="E64" s="23" t="s">
        <v>122</v>
      </c>
      <c r="F64" s="17">
        <v>19.7</v>
      </c>
      <c r="G64" s="85"/>
    </row>
    <row r="65" spans="1:7" ht="12.75">
      <c r="A65" s="84">
        <v>34</v>
      </c>
      <c r="B65" s="37"/>
      <c r="C65" s="14">
        <v>43404</v>
      </c>
      <c r="D65" s="23" t="s">
        <v>123</v>
      </c>
      <c r="E65" s="23" t="s">
        <v>145</v>
      </c>
      <c r="F65" s="32">
        <v>48.75</v>
      </c>
      <c r="G65" s="85"/>
    </row>
    <row r="66" spans="1:7" ht="12.75">
      <c r="A66" s="84"/>
      <c r="B66" s="37"/>
      <c r="C66" s="14"/>
      <c r="D66" s="15"/>
      <c r="E66" s="16" t="s">
        <v>54</v>
      </c>
      <c r="F66" s="27">
        <f>SUM(F62:F65)</f>
        <v>101.25</v>
      </c>
      <c r="G66" s="86">
        <v>120</v>
      </c>
    </row>
    <row r="67" spans="1:7" ht="12.75">
      <c r="A67" s="84"/>
      <c r="B67" s="37"/>
      <c r="C67" s="14"/>
      <c r="D67" s="15"/>
      <c r="E67" s="26" t="s">
        <v>71</v>
      </c>
      <c r="F67" s="33">
        <f>SUM(F66+F60+F56+F51+F43+F38+F34)</f>
        <v>2420.1299999999997</v>
      </c>
      <c r="G67" s="91">
        <f>SUM(G66+G60+G56+G51+G43+G38+G34)</f>
        <v>2500</v>
      </c>
    </row>
    <row r="68" spans="1:7" ht="13.5" thickBot="1">
      <c r="A68" s="92"/>
      <c r="B68" s="93"/>
      <c r="C68" s="94"/>
      <c r="D68" s="94"/>
      <c r="E68" s="95" t="s">
        <v>70</v>
      </c>
      <c r="F68" s="96">
        <f>SUM(F67+F28)</f>
        <v>9770.13</v>
      </c>
      <c r="G68" s="97">
        <f>SUM(G67+G28)</f>
        <v>9850</v>
      </c>
    </row>
  </sheetData>
  <sheetProtection/>
  <mergeCells count="1">
    <mergeCell ref="A2:G2"/>
  </mergeCells>
  <printOptions/>
  <pageMargins left="0" right="0" top="0.1968503937007874" bottom="0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L26" sqref="L26"/>
    </sheetView>
  </sheetViews>
  <sheetFormatPr defaultColWidth="11.421875" defaultRowHeight="12.75"/>
  <cols>
    <col min="1" max="1" width="4.8515625" style="0" customWidth="1"/>
    <col min="2" max="2" width="8.140625" style="0" customWidth="1"/>
    <col min="3" max="3" width="13.140625" style="0" customWidth="1"/>
    <col min="4" max="4" width="19.7109375" style="0" customWidth="1"/>
    <col min="5" max="5" width="19.28125" style="0" customWidth="1"/>
    <col min="6" max="6" width="17.140625" style="0" customWidth="1"/>
    <col min="7" max="7" width="11.421875" style="12" customWidth="1"/>
  </cols>
  <sheetData>
    <row r="1" ht="12.75">
      <c r="E1" s="1"/>
    </row>
    <row r="2" spans="1:6" ht="15">
      <c r="A2" s="107" t="s">
        <v>55</v>
      </c>
      <c r="B2" s="107"/>
      <c r="C2" s="107"/>
      <c r="D2" s="107"/>
      <c r="E2" s="107"/>
      <c r="F2" s="107"/>
    </row>
    <row r="3" ht="12.75">
      <c r="A3" t="s">
        <v>34</v>
      </c>
    </row>
    <row r="4" ht="12.75">
      <c r="A4" t="s">
        <v>35</v>
      </c>
    </row>
    <row r="5" ht="13.5" thickBot="1"/>
    <row r="6" spans="1:7" s="13" customFormat="1" ht="64.5" thickBot="1">
      <c r="A6" s="41" t="s">
        <v>36</v>
      </c>
      <c r="B6" s="42" t="s">
        <v>56</v>
      </c>
      <c r="C6" s="42" t="s">
        <v>37</v>
      </c>
      <c r="D6" s="42" t="s">
        <v>57</v>
      </c>
      <c r="E6" s="42" t="s">
        <v>39</v>
      </c>
      <c r="F6" s="67" t="s">
        <v>40</v>
      </c>
      <c r="G6" s="74" t="s">
        <v>41</v>
      </c>
    </row>
    <row r="7" spans="1:7" ht="12.75">
      <c r="A7" s="43"/>
      <c r="B7" s="44"/>
      <c r="C7" s="45" t="s">
        <v>80</v>
      </c>
      <c r="D7" s="45"/>
      <c r="E7" s="46"/>
      <c r="F7" s="68"/>
      <c r="G7" s="48"/>
    </row>
    <row r="8" spans="1:7" ht="12.75">
      <c r="A8" s="43">
        <v>38</v>
      </c>
      <c r="B8" s="44"/>
      <c r="C8" s="47">
        <v>41202</v>
      </c>
      <c r="D8" s="46" t="s">
        <v>60</v>
      </c>
      <c r="E8" s="46" t="s">
        <v>125</v>
      </c>
      <c r="F8" s="75">
        <v>80</v>
      </c>
      <c r="G8" s="48"/>
    </row>
    <row r="9" spans="1:7" ht="12.75">
      <c r="A9" s="43">
        <v>39</v>
      </c>
      <c r="B9" s="44"/>
      <c r="C9" s="47">
        <v>41203</v>
      </c>
      <c r="D9" s="46" t="s">
        <v>60</v>
      </c>
      <c r="E9" s="46" t="s">
        <v>125</v>
      </c>
      <c r="F9" s="71">
        <v>73</v>
      </c>
      <c r="G9" s="48"/>
    </row>
    <row r="10" spans="1:7" ht="12.75">
      <c r="A10" s="43"/>
      <c r="B10" s="44"/>
      <c r="C10" s="47"/>
      <c r="D10" s="46"/>
      <c r="E10" s="50" t="s">
        <v>61</v>
      </c>
      <c r="F10" s="69">
        <f>SUM(F8:F9)</f>
        <v>153</v>
      </c>
      <c r="G10" s="48">
        <v>150</v>
      </c>
    </row>
    <row r="11" spans="1:7" ht="12.75">
      <c r="A11" s="43"/>
      <c r="B11" s="44"/>
      <c r="C11" s="51" t="s">
        <v>73</v>
      </c>
      <c r="D11" s="46"/>
      <c r="E11" s="46"/>
      <c r="F11" s="70"/>
      <c r="G11" s="48"/>
    </row>
    <row r="12" spans="1:7" ht="12.75">
      <c r="A12" s="43">
        <v>40</v>
      </c>
      <c r="B12" s="44"/>
      <c r="C12" s="49">
        <v>41121</v>
      </c>
      <c r="D12" s="46" t="s">
        <v>60</v>
      </c>
      <c r="E12" s="46"/>
      <c r="F12" s="69">
        <v>1000</v>
      </c>
      <c r="G12" s="48">
        <v>1000</v>
      </c>
    </row>
    <row r="13" spans="1:7" ht="12.75">
      <c r="A13" s="43"/>
      <c r="B13" s="44"/>
      <c r="C13" s="47"/>
      <c r="D13" s="46"/>
      <c r="E13" s="46"/>
      <c r="F13" s="69"/>
      <c r="G13" s="48"/>
    </row>
    <row r="14" spans="1:7" ht="12.75">
      <c r="A14" s="43"/>
      <c r="B14" s="44"/>
      <c r="C14" s="45" t="s">
        <v>74</v>
      </c>
      <c r="D14" s="45"/>
      <c r="E14" s="46"/>
      <c r="F14" s="72"/>
      <c r="G14" s="48"/>
    </row>
    <row r="15" spans="1:7" ht="12.75">
      <c r="A15" s="43">
        <v>41</v>
      </c>
      <c r="B15" s="44"/>
      <c r="C15" s="47">
        <v>41124</v>
      </c>
      <c r="D15" s="44" t="s">
        <v>126</v>
      </c>
      <c r="E15" s="44" t="s">
        <v>127</v>
      </c>
      <c r="F15" s="75">
        <v>1000</v>
      </c>
      <c r="G15" s="76"/>
    </row>
    <row r="16" spans="1:7" ht="12.75">
      <c r="A16" s="43">
        <v>42</v>
      </c>
      <c r="B16" s="44"/>
      <c r="C16" s="47">
        <v>41152</v>
      </c>
      <c r="D16" s="44" t="s">
        <v>128</v>
      </c>
      <c r="E16" s="44" t="s">
        <v>127</v>
      </c>
      <c r="F16" s="71">
        <v>500</v>
      </c>
      <c r="G16" s="76"/>
    </row>
    <row r="17" spans="1:7" ht="12.75">
      <c r="A17" s="43"/>
      <c r="B17" s="44"/>
      <c r="C17" s="44"/>
      <c r="D17" s="44"/>
      <c r="E17" s="50" t="s">
        <v>61</v>
      </c>
      <c r="F17" s="69">
        <f>SUM(F15:F16)</f>
        <v>1500</v>
      </c>
      <c r="G17" s="76">
        <v>1500</v>
      </c>
    </row>
    <row r="18" spans="1:7" ht="12.75">
      <c r="A18" s="43"/>
      <c r="B18" s="44"/>
      <c r="C18" s="47"/>
      <c r="D18" s="46"/>
      <c r="E18" s="46"/>
      <c r="F18" s="69"/>
      <c r="G18" s="48"/>
    </row>
    <row r="19" spans="1:7" ht="12.75">
      <c r="A19" s="43"/>
      <c r="B19" s="44"/>
      <c r="C19" s="45" t="s">
        <v>75</v>
      </c>
      <c r="D19" s="45"/>
      <c r="E19" s="46"/>
      <c r="F19" s="70"/>
      <c r="G19" s="48"/>
    </row>
    <row r="20" spans="1:7" ht="12.75">
      <c r="A20" s="43">
        <v>43</v>
      </c>
      <c r="B20" s="44"/>
      <c r="C20" s="49">
        <v>41131</v>
      </c>
      <c r="D20" s="46" t="s">
        <v>129</v>
      </c>
      <c r="E20" s="46" t="s">
        <v>58</v>
      </c>
      <c r="F20" s="70">
        <v>500</v>
      </c>
      <c r="G20" s="48"/>
    </row>
    <row r="21" spans="1:7" ht="12.75">
      <c r="A21" s="43">
        <v>44</v>
      </c>
      <c r="B21" s="44"/>
      <c r="C21" s="49">
        <v>41153</v>
      </c>
      <c r="D21" s="46" t="s">
        <v>130</v>
      </c>
      <c r="E21" s="46" t="s">
        <v>75</v>
      </c>
      <c r="F21" s="71">
        <v>250</v>
      </c>
      <c r="G21" s="48"/>
    </row>
    <row r="22" spans="1:7" ht="12.75">
      <c r="A22" s="43"/>
      <c r="B22" s="44"/>
      <c r="C22" s="49"/>
      <c r="D22" s="46"/>
      <c r="E22" s="50" t="s">
        <v>61</v>
      </c>
      <c r="F22" s="69">
        <f>SUM(F20:F21)</f>
        <v>750</v>
      </c>
      <c r="G22" s="48">
        <v>750</v>
      </c>
    </row>
    <row r="23" spans="1:7" ht="12.75">
      <c r="A23" s="43"/>
      <c r="B23" s="44"/>
      <c r="C23" s="45" t="s">
        <v>124</v>
      </c>
      <c r="D23" s="46"/>
      <c r="E23" s="46"/>
      <c r="F23" s="68"/>
      <c r="G23" s="48"/>
    </row>
    <row r="24" spans="1:7" ht="12.75">
      <c r="A24" s="43">
        <v>45</v>
      </c>
      <c r="B24" s="44"/>
      <c r="C24" s="49">
        <v>41152</v>
      </c>
      <c r="D24" s="44" t="s">
        <v>131</v>
      </c>
      <c r="E24" s="46" t="s">
        <v>76</v>
      </c>
      <c r="F24" s="70">
        <v>2500</v>
      </c>
      <c r="G24" s="48"/>
    </row>
    <row r="25" spans="1:7" ht="12.75">
      <c r="A25" s="43">
        <v>46</v>
      </c>
      <c r="B25" s="44"/>
      <c r="C25" s="49">
        <v>41183</v>
      </c>
      <c r="D25" s="44" t="s">
        <v>131</v>
      </c>
      <c r="E25" s="46" t="s">
        <v>77</v>
      </c>
      <c r="F25" s="71">
        <v>3950</v>
      </c>
      <c r="G25" s="48"/>
    </row>
    <row r="26" spans="1:7" ht="12.75">
      <c r="A26" s="43"/>
      <c r="B26" s="44"/>
      <c r="C26" s="46"/>
      <c r="D26" s="46"/>
      <c r="E26" s="50" t="s">
        <v>61</v>
      </c>
      <c r="F26" s="69">
        <f>SUM(F24:F25)</f>
        <v>6450</v>
      </c>
      <c r="G26" s="48">
        <v>6450</v>
      </c>
    </row>
    <row r="27" spans="1:7" ht="12.75">
      <c r="A27" s="43"/>
      <c r="B27" s="44"/>
      <c r="C27" s="46"/>
      <c r="D27" s="46"/>
      <c r="E27" s="50"/>
      <c r="F27" s="69"/>
      <c r="G27" s="48"/>
    </row>
    <row r="28" spans="1:7" ht="13.5" thickBot="1">
      <c r="A28" s="52"/>
      <c r="B28" s="53"/>
      <c r="C28" s="53"/>
      <c r="D28" s="53"/>
      <c r="E28" s="54" t="s">
        <v>81</v>
      </c>
      <c r="F28" s="73">
        <f>SUM(F26+F22+F17+F12+F10)</f>
        <v>9853</v>
      </c>
      <c r="G28" s="55">
        <f>SUM(G10:G26)</f>
        <v>9850</v>
      </c>
    </row>
  </sheetData>
  <sheetProtection/>
  <printOptions/>
  <pageMargins left="0.5511811023622047" right="0.5118110236220472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Klapstein, Petra</dc:creator>
  <cp:keywords/>
  <dc:description/>
  <cp:lastModifiedBy>Schaaf, Sarah</cp:lastModifiedBy>
  <cp:lastPrinted>2012-02-09T09:17:31Z</cp:lastPrinted>
  <dcterms:created xsi:type="dcterms:W3CDTF">2009-03-20T08:45:21Z</dcterms:created>
  <dcterms:modified xsi:type="dcterms:W3CDTF">2017-09-07T13:10:53Z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